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48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7" i="1" l="1"/>
  <c r="I17" i="1" s="1"/>
  <c r="H14" i="1"/>
  <c r="I14" i="1" s="1"/>
  <c r="H16" i="1"/>
  <c r="I16" i="1" s="1"/>
  <c r="H32" i="1"/>
  <c r="I32" i="1" s="1"/>
  <c r="H31" i="1"/>
  <c r="I31" i="1" s="1"/>
  <c r="H33" i="1"/>
  <c r="I33" i="1" s="1"/>
  <c r="H25" i="1"/>
  <c r="I25" i="1" s="1"/>
  <c r="H24" i="1"/>
  <c r="I24" i="1" s="1"/>
  <c r="H23" i="1"/>
  <c r="I23" i="1" s="1"/>
  <c r="H22" i="1"/>
  <c r="I22" i="1" s="1"/>
  <c r="H21" i="1"/>
  <c r="I21" i="1" s="1"/>
  <c r="H19" i="1"/>
  <c r="I19" i="1" s="1"/>
  <c r="H20" i="1"/>
  <c r="I20" i="1" s="1"/>
  <c r="H18" i="1"/>
  <c r="I18" i="1" s="1"/>
  <c r="H15" i="1"/>
  <c r="I15" i="1" s="1"/>
  <c r="H8" i="1"/>
  <c r="I8" i="1" s="1"/>
  <c r="H7" i="1"/>
  <c r="I7" i="1" s="1"/>
  <c r="H13" i="1"/>
  <c r="I13" i="1" s="1"/>
  <c r="H12" i="1"/>
  <c r="I12" i="1" s="1"/>
  <c r="H11" i="1"/>
  <c r="I11" i="1" s="1"/>
  <c r="H10" i="1"/>
  <c r="I10" i="1" s="1"/>
  <c r="H9" i="1"/>
  <c r="I9" i="1" s="1"/>
  <c r="H27" i="1" l="1"/>
  <c r="I27" i="1" s="1"/>
  <c r="H30" i="1"/>
  <c r="I30" i="1" s="1"/>
  <c r="H29" i="1"/>
  <c r="I29" i="1" s="1"/>
  <c r="H28" i="1"/>
  <c r="H26" i="1"/>
  <c r="I26" i="1" s="1"/>
</calcChain>
</file>

<file path=xl/sharedStrings.xml><?xml version="1.0" encoding="utf-8"?>
<sst xmlns="http://schemas.openxmlformats.org/spreadsheetml/2006/main" count="63" uniqueCount="60">
  <si>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</si>
  <si>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</si>
  <si>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</si>
  <si>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</si>
  <si>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</si>
  <si>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</si>
  <si>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</si>
  <si>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</si>
  <si>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</si>
  <si>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</si>
  <si>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</si>
  <si>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 школа, котельная</t>
  </si>
  <si>
    <t>для двух трансформаторных ТП нагрузка по фазам заполняется для каждого трансформатора отдельно</t>
  </si>
  <si>
    <t>ЗТП ПФ 1002/2*250</t>
  </si>
  <si>
    <t>КТП ПФ 2001/100</t>
  </si>
  <si>
    <t>КТП ПФ 2002/160</t>
  </si>
  <si>
    <t>Быт, магазин, нефтебаза</t>
  </si>
  <si>
    <t>КТП ПФ 2003/160</t>
  </si>
  <si>
    <t>КТП 2005/160</t>
  </si>
  <si>
    <t>Быт, магазин,почта</t>
  </si>
  <si>
    <t>КТП 2006/160</t>
  </si>
  <si>
    <t>Быт, МЧС, кафе.</t>
  </si>
  <si>
    <t>КТП ПФ 1608/160</t>
  </si>
  <si>
    <t>водозабор</t>
  </si>
  <si>
    <t>ЗТП ПФ 1609/250</t>
  </si>
  <si>
    <t>Быт, магазин.</t>
  </si>
  <si>
    <t>ЗТП ПФ 1610/250</t>
  </si>
  <si>
    <t>Быт, спорткомплекс, котельная</t>
  </si>
  <si>
    <t>Быт,магазины, котельная,банк, ГРП</t>
  </si>
  <si>
    <t>Волгателеком, администрация, общежитие</t>
  </si>
  <si>
    <t>КТП ПФ 1611/250</t>
  </si>
  <si>
    <t>КТП ПФ 1612/100</t>
  </si>
  <si>
    <t>КТП ПФ 1613/160</t>
  </si>
  <si>
    <t>больница, автосервис</t>
  </si>
  <si>
    <t>школа, дом культуры, быт</t>
  </si>
  <si>
    <t>КТП ПФ 1616/400</t>
  </si>
  <si>
    <t>КТП ПФ 1005/250</t>
  </si>
  <si>
    <t>ЗТП ПФ 1001/2*250</t>
  </si>
  <si>
    <t>быт, магазины,КНС</t>
  </si>
  <si>
    <t>котельная, быт</t>
  </si>
  <si>
    <t>ТП ПФ 1603/100</t>
  </si>
  <si>
    <t>Быт, КНС</t>
  </si>
  <si>
    <t>ТП ПФ 1615/100</t>
  </si>
  <si>
    <t>Пекарня</t>
  </si>
  <si>
    <t>ТП ПФ 1618/160</t>
  </si>
  <si>
    <t>ЗТП ПФ 1501/ 2х100</t>
  </si>
  <si>
    <t>КНС</t>
  </si>
  <si>
    <t>КТП ПФ 1502/2*400</t>
  </si>
  <si>
    <t>резерв</t>
  </si>
  <si>
    <t>КНС, очистные</t>
  </si>
  <si>
    <t>КТП СК 216/160</t>
  </si>
  <si>
    <t xml:space="preserve">маслобойка </t>
  </si>
  <si>
    <t>КТП СА 109/40</t>
  </si>
  <si>
    <t>КТП Пох 720/100</t>
  </si>
  <si>
    <t>быт</t>
  </si>
  <si>
    <t>водозабор,быт</t>
  </si>
  <si>
    <t>Питомник,водозабор</t>
  </si>
  <si>
    <t>Быт, магазин, котельная, ЖКХ,база ССК</t>
  </si>
  <si>
    <t>Похвистневский участок ВЭС</t>
  </si>
  <si>
    <t>Загруженность ТП (КТП) 10(6)/0,4 кВ на февраль 2017г (замер нагрузок в часы пика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</si>
</sst>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5"/>
  <sheetViews>
    <sheetView tabSelected="1" workbookViewId="0">
      <selection activeCell="Q11" sqref="Q11"/>
    </sheetView>
  </sheetViews>
  <sheetFormatPr defaultRowHeight="15" x14ac:dyDescent="0.25"/>
  <cols>
    <col min="1" max="1" width="6.140625" customWidth="1"/>
    <col min="2" max="2" width="28.28515625" style="6" customWidth="1"/>
    <col min="3" max="3" width="13.42578125" style="5" customWidth="1"/>
    <col min="4" max="4" width="17.5703125" style="4" customWidth="1"/>
    <col min="5" max="5" width="10" style="5" customWidth="1"/>
    <col min="6" max="7" width="9.140625" style="5"/>
    <col min="8" max="8" width="9.5703125" bestFit="1" customWidth="1"/>
    <col min="9" max="9" width="10.5703125" style="5" customWidth="1"/>
    <col min="10" max="10" width="1.5703125" customWidth="1"/>
    <col min="14" max="14" width="1.7109375" customWidth="1"/>
  </cols>
  <sheetData>
    <row r="2" spans="1:18" ht="15.75" thickBot="1" x14ac:dyDescent="0.3">
      <c r="A2" s="42" t="s">
        <v>59</v>
      </c>
      <c r="B2" s="42"/>
      <c r="C2" s="42"/>
      <c r="D2" s="42"/>
      <c r="E2" s="42"/>
      <c r="F2" s="42"/>
      <c r="G2" s="42"/>
      <c r="H2" s="42"/>
    </row>
    <row r="3" spans="1:18" ht="15.75" thickBot="1" x14ac:dyDescent="0.3">
      <c r="A3" s="40" t="s">
        <v>58</v>
      </c>
      <c r="B3" s="41"/>
      <c r="C3" s="41"/>
      <c r="D3" s="41"/>
      <c r="E3" s="41"/>
      <c r="F3" s="41"/>
      <c r="G3" s="41"/>
      <c r="H3" s="41"/>
      <c r="I3" s="39"/>
    </row>
    <row r="4" spans="1:18" x14ac:dyDescent="0.25">
      <c r="A4" s="27" t="s">
        <v>0</v>
      </c>
      <c r="B4" s="37" t="s">
        <v>1</v>
      </c>
      <c r="C4" s="37" t="s">
        <v>2</v>
      </c>
      <c r="D4" s="29" t="s">
        <v>3</v>
      </c>
      <c r="E4" s="31" t="s">
        <v>4</v>
      </c>
      <c r="F4" s="31"/>
      <c r="G4" s="31"/>
      <c r="H4" s="31"/>
      <c r="I4" s="31"/>
      <c r="K4" s="25"/>
      <c r="L4" s="25"/>
      <c r="M4" s="25"/>
      <c r="N4" s="25"/>
      <c r="O4" s="25"/>
      <c r="P4" s="25"/>
      <c r="Q4" s="25"/>
      <c r="R4" s="25"/>
    </row>
    <row r="5" spans="1:18" x14ac:dyDescent="0.25">
      <c r="A5" s="34"/>
      <c r="B5" s="38"/>
      <c r="C5" s="38"/>
      <c r="D5" s="36"/>
      <c r="E5" s="34" t="s">
        <v>5</v>
      </c>
      <c r="F5" s="34"/>
      <c r="G5" s="34"/>
      <c r="H5" s="34" t="s">
        <v>9</v>
      </c>
      <c r="I5" s="35" t="s">
        <v>10</v>
      </c>
      <c r="K5" s="25"/>
      <c r="L5" s="25"/>
      <c r="M5" s="25"/>
      <c r="N5" s="25"/>
      <c r="O5" s="25"/>
      <c r="P5" s="25"/>
      <c r="Q5" s="25"/>
      <c r="R5" s="25"/>
    </row>
    <row r="6" spans="1:18" x14ac:dyDescent="0.25">
      <c r="A6" s="34"/>
      <c r="B6" s="38"/>
      <c r="C6" s="38"/>
      <c r="D6" s="36"/>
      <c r="E6" s="2" t="s">
        <v>6</v>
      </c>
      <c r="F6" s="2" t="s">
        <v>7</v>
      </c>
      <c r="G6" s="2" t="s">
        <v>8</v>
      </c>
      <c r="H6" s="34"/>
      <c r="I6" s="35"/>
      <c r="K6" s="25"/>
      <c r="L6" s="25"/>
      <c r="M6" s="25"/>
      <c r="N6" s="25"/>
      <c r="O6" s="25"/>
      <c r="P6" s="25"/>
      <c r="Q6" s="25"/>
      <c r="R6" s="25"/>
    </row>
    <row r="7" spans="1:18" x14ac:dyDescent="0.25">
      <c r="A7" s="30">
        <v>1</v>
      </c>
      <c r="B7" s="28" t="s">
        <v>13</v>
      </c>
      <c r="C7" s="17">
        <v>250</v>
      </c>
      <c r="D7" s="22" t="s">
        <v>55</v>
      </c>
      <c r="E7" s="15">
        <v>220</v>
      </c>
      <c r="F7" s="15">
        <v>195</v>
      </c>
      <c r="G7" s="15">
        <v>230</v>
      </c>
      <c r="H7" s="13">
        <f>(E7+F7+G7)/3*0.38*1.73</f>
        <v>141.34100000000001</v>
      </c>
      <c r="I7" s="14">
        <f>H7/C7*100</f>
        <v>56.5364</v>
      </c>
      <c r="K7" s="25"/>
      <c r="L7" s="25"/>
      <c r="M7" s="25"/>
      <c r="N7" s="25"/>
      <c r="O7" s="25"/>
      <c r="P7" s="25"/>
      <c r="Q7" s="25"/>
      <c r="R7" s="25"/>
    </row>
    <row r="8" spans="1:18" x14ac:dyDescent="0.25">
      <c r="A8" s="31"/>
      <c r="B8" s="29"/>
      <c r="C8" s="17">
        <v>250</v>
      </c>
      <c r="D8" s="22" t="s">
        <v>55</v>
      </c>
      <c r="E8" s="15">
        <v>38</v>
      </c>
      <c r="F8" s="15">
        <v>42</v>
      </c>
      <c r="G8" s="15">
        <v>33</v>
      </c>
      <c r="H8" s="13">
        <f t="shared" ref="H8" si="0">(E8+F8+G8)/3*0.38*1.73</f>
        <v>24.762066666666666</v>
      </c>
      <c r="I8" s="14">
        <f t="shared" ref="I8" si="1">H8/C8*100</f>
        <v>9.9048266666666667</v>
      </c>
      <c r="K8" s="25"/>
      <c r="L8" s="25"/>
      <c r="M8" s="25"/>
      <c r="N8" s="25"/>
      <c r="O8" s="25"/>
      <c r="P8" s="25"/>
      <c r="Q8" s="25"/>
      <c r="R8" s="25"/>
    </row>
    <row r="9" spans="1:18" ht="30" x14ac:dyDescent="0.25">
      <c r="A9" s="15">
        <v>2</v>
      </c>
      <c r="B9" s="12" t="s">
        <v>14</v>
      </c>
      <c r="C9" s="15">
        <v>100</v>
      </c>
      <c r="D9" s="22" t="s">
        <v>56</v>
      </c>
      <c r="E9" s="15">
        <v>124</v>
      </c>
      <c r="F9" s="15">
        <v>132</v>
      </c>
      <c r="G9" s="15">
        <v>146</v>
      </c>
      <c r="H9" s="13">
        <f>(E9+F9+G9)/3*0.38*1.73</f>
        <v>88.0916</v>
      </c>
      <c r="I9" s="14">
        <f>H9/C9*100</f>
        <v>88.0916</v>
      </c>
      <c r="K9" s="25"/>
      <c r="L9" s="25"/>
      <c r="M9" s="25"/>
      <c r="N9" s="25"/>
      <c r="O9" s="25"/>
      <c r="P9" s="25"/>
      <c r="Q9" s="25"/>
      <c r="R9" s="25"/>
    </row>
    <row r="10" spans="1:18" ht="45" x14ac:dyDescent="0.25">
      <c r="A10" s="15">
        <v>3</v>
      </c>
      <c r="B10" s="12" t="s">
        <v>15</v>
      </c>
      <c r="C10" s="15">
        <v>160</v>
      </c>
      <c r="D10" s="22" t="s">
        <v>57</v>
      </c>
      <c r="E10" s="15">
        <v>171</v>
      </c>
      <c r="F10" s="15">
        <v>182</v>
      </c>
      <c r="G10" s="15">
        <v>180</v>
      </c>
      <c r="H10" s="13">
        <f>(E10+F10+G10)/3*0.38*1.73</f>
        <v>116.79806666666667</v>
      </c>
      <c r="I10" s="14">
        <f>H10/C10*100</f>
        <v>72.998791666666676</v>
      </c>
      <c r="K10" s="25"/>
      <c r="L10" s="25"/>
      <c r="M10" s="25"/>
      <c r="N10" s="25"/>
      <c r="O10" s="25"/>
      <c r="P10" s="25"/>
      <c r="Q10" s="25"/>
      <c r="R10" s="25"/>
    </row>
    <row r="11" spans="1:18" ht="30" x14ac:dyDescent="0.25">
      <c r="A11" s="15">
        <v>4</v>
      </c>
      <c r="B11" s="12" t="s">
        <v>17</v>
      </c>
      <c r="C11" s="15">
        <v>160</v>
      </c>
      <c r="D11" s="16" t="s">
        <v>16</v>
      </c>
      <c r="E11" s="15">
        <v>108</v>
      </c>
      <c r="F11" s="15">
        <v>97.8</v>
      </c>
      <c r="G11" s="15">
        <v>152</v>
      </c>
      <c r="H11" s="13">
        <f t="shared" ref="H11:H20" si="2">(E11+F11+G11)/3*0.38*1.73</f>
        <v>78.405906666666667</v>
      </c>
      <c r="I11" s="14">
        <f t="shared" ref="I11:I20" si="3">H11/C11*100</f>
        <v>49.003691666666668</v>
      </c>
      <c r="K11" s="25"/>
      <c r="L11" s="25"/>
      <c r="M11" s="25"/>
      <c r="N11" s="25"/>
      <c r="O11" s="25"/>
      <c r="P11" s="25"/>
      <c r="Q11" s="25"/>
      <c r="R11" s="25"/>
    </row>
    <row r="12" spans="1:18" ht="30" x14ac:dyDescent="0.25">
      <c r="A12" s="15">
        <v>5</v>
      </c>
      <c r="B12" s="12" t="s">
        <v>18</v>
      </c>
      <c r="C12" s="15">
        <v>160</v>
      </c>
      <c r="D12" s="16" t="s">
        <v>19</v>
      </c>
      <c r="E12" s="15">
        <v>171.3</v>
      </c>
      <c r="F12" s="15">
        <v>199</v>
      </c>
      <c r="G12" s="15">
        <v>164</v>
      </c>
      <c r="H12" s="13">
        <f t="shared" si="2"/>
        <v>117.08293999999999</v>
      </c>
      <c r="I12" s="14">
        <f t="shared" si="3"/>
        <v>73.176837499999991</v>
      </c>
      <c r="K12" s="25"/>
      <c r="L12" s="25"/>
      <c r="M12" s="25"/>
      <c r="N12" s="25"/>
      <c r="O12" s="25"/>
      <c r="P12" s="25"/>
      <c r="Q12" s="25"/>
      <c r="R12" s="25"/>
    </row>
    <row r="13" spans="1:18" x14ac:dyDescent="0.25">
      <c r="A13" s="15">
        <v>6</v>
      </c>
      <c r="B13" s="12" t="s">
        <v>20</v>
      </c>
      <c r="C13" s="15">
        <v>160</v>
      </c>
      <c r="D13" s="16" t="s">
        <v>21</v>
      </c>
      <c r="E13" s="15">
        <v>43.5</v>
      </c>
      <c r="F13" s="15">
        <v>84.5</v>
      </c>
      <c r="G13" s="15">
        <v>71.5</v>
      </c>
      <c r="H13" s="13">
        <f t="shared" si="2"/>
        <v>43.717100000000002</v>
      </c>
      <c r="I13" s="14">
        <f t="shared" si="3"/>
        <v>27.323187500000003</v>
      </c>
      <c r="K13" s="25"/>
      <c r="L13" s="25"/>
      <c r="M13" s="25"/>
      <c r="N13" s="25"/>
      <c r="O13" s="25"/>
      <c r="P13" s="25"/>
      <c r="Q13" s="25"/>
      <c r="R13" s="25"/>
    </row>
    <row r="14" spans="1:18" x14ac:dyDescent="0.25">
      <c r="A14" s="15">
        <v>7</v>
      </c>
      <c r="B14" s="12" t="s">
        <v>22</v>
      </c>
      <c r="C14" s="15">
        <v>160</v>
      </c>
      <c r="D14" s="22" t="s">
        <v>54</v>
      </c>
      <c r="E14" s="15">
        <v>157.69999999999999</v>
      </c>
      <c r="F14" s="15">
        <v>141.5</v>
      </c>
      <c r="G14" s="15">
        <v>168.5</v>
      </c>
      <c r="H14" s="13">
        <f t="shared" si="2"/>
        <v>102.48866000000001</v>
      </c>
      <c r="I14" s="14">
        <f t="shared" si="3"/>
        <v>64.055412500000003</v>
      </c>
      <c r="K14" s="25"/>
      <c r="L14" s="25"/>
      <c r="M14" s="25"/>
      <c r="N14" s="25"/>
      <c r="O14" s="25"/>
      <c r="P14" s="25"/>
      <c r="Q14" s="25"/>
      <c r="R14" s="25"/>
    </row>
    <row r="15" spans="1:18" x14ac:dyDescent="0.25">
      <c r="A15" s="15">
        <v>8</v>
      </c>
      <c r="B15" s="12" t="s">
        <v>24</v>
      </c>
      <c r="C15" s="15">
        <v>250</v>
      </c>
      <c r="D15" s="16" t="s">
        <v>25</v>
      </c>
      <c r="E15" s="15">
        <v>136.5</v>
      </c>
      <c r="F15" s="15">
        <v>174</v>
      </c>
      <c r="G15" s="15">
        <v>152</v>
      </c>
      <c r="H15" s="13">
        <f t="shared" si="2"/>
        <v>101.34916666666666</v>
      </c>
      <c r="I15" s="14">
        <f t="shared" si="3"/>
        <v>40.539666666666662</v>
      </c>
      <c r="K15" s="25"/>
      <c r="L15" s="25"/>
      <c r="M15" s="25"/>
      <c r="N15" s="25"/>
      <c r="O15" s="25"/>
      <c r="P15" s="25"/>
      <c r="Q15" s="25"/>
      <c r="R15" s="25"/>
    </row>
    <row r="16" spans="1:18" ht="45" x14ac:dyDescent="0.25">
      <c r="A16" s="15">
        <v>9</v>
      </c>
      <c r="B16" s="12" t="s">
        <v>26</v>
      </c>
      <c r="C16" s="15">
        <v>250</v>
      </c>
      <c r="D16" s="16" t="s">
        <v>27</v>
      </c>
      <c r="E16" s="15">
        <v>190</v>
      </c>
      <c r="F16" s="15">
        <v>192.3</v>
      </c>
      <c r="G16" s="15">
        <v>145.6</v>
      </c>
      <c r="H16" s="13">
        <f t="shared" si="2"/>
        <v>115.68048666666667</v>
      </c>
      <c r="I16" s="14">
        <f t="shared" si="3"/>
        <v>46.272194666666664</v>
      </c>
      <c r="K16" s="25"/>
      <c r="L16" s="25"/>
      <c r="M16" s="25"/>
      <c r="N16" s="25"/>
      <c r="O16" s="25"/>
      <c r="P16" s="25"/>
      <c r="Q16" s="25"/>
      <c r="R16" s="25"/>
    </row>
    <row r="17" spans="1:18" ht="45" x14ac:dyDescent="0.25">
      <c r="A17" s="15">
        <v>10</v>
      </c>
      <c r="B17" s="12" t="s">
        <v>30</v>
      </c>
      <c r="C17" s="15">
        <v>250</v>
      </c>
      <c r="D17" s="16" t="s">
        <v>28</v>
      </c>
      <c r="E17" s="15">
        <v>311</v>
      </c>
      <c r="F17" s="24">
        <v>318</v>
      </c>
      <c r="G17" s="15">
        <v>300.5</v>
      </c>
      <c r="H17" s="13">
        <f t="shared" si="2"/>
        <v>203.68443333333332</v>
      </c>
      <c r="I17" s="14">
        <f t="shared" si="3"/>
        <v>81.473773333333327</v>
      </c>
      <c r="K17" s="25"/>
      <c r="L17" s="25"/>
      <c r="M17" s="25"/>
      <c r="N17" s="25"/>
      <c r="O17" s="25"/>
      <c r="P17" s="25"/>
      <c r="Q17" s="25"/>
      <c r="R17" s="25"/>
    </row>
    <row r="18" spans="1:18" ht="45" x14ac:dyDescent="0.25">
      <c r="A18" s="15">
        <v>11</v>
      </c>
      <c r="B18" s="12" t="s">
        <v>31</v>
      </c>
      <c r="C18" s="15">
        <v>100</v>
      </c>
      <c r="D18" s="16" t="s">
        <v>29</v>
      </c>
      <c r="E18" s="15">
        <v>40.200000000000003</v>
      </c>
      <c r="F18" s="15">
        <v>49.7</v>
      </c>
      <c r="G18" s="15">
        <v>78</v>
      </c>
      <c r="H18" s="13">
        <f t="shared" si="2"/>
        <v>36.792486666666669</v>
      </c>
      <c r="I18" s="14">
        <f t="shared" si="3"/>
        <v>36.792486666666669</v>
      </c>
      <c r="K18" s="25"/>
      <c r="L18" s="25"/>
      <c r="M18" s="25"/>
      <c r="N18" s="25"/>
      <c r="O18" s="25"/>
      <c r="P18" s="25"/>
      <c r="Q18" s="25"/>
      <c r="R18" s="25"/>
    </row>
    <row r="19" spans="1:18" ht="30" x14ac:dyDescent="0.25">
      <c r="A19" s="15">
        <v>12</v>
      </c>
      <c r="B19" s="12" t="s">
        <v>32</v>
      </c>
      <c r="C19" s="15">
        <v>160</v>
      </c>
      <c r="D19" s="16" t="s">
        <v>33</v>
      </c>
      <c r="E19" s="15">
        <v>55.7</v>
      </c>
      <c r="F19" s="15">
        <v>68.599999999999994</v>
      </c>
      <c r="G19" s="15">
        <v>80.099999999999994</v>
      </c>
      <c r="H19" s="13">
        <f t="shared" si="2"/>
        <v>44.790853333333331</v>
      </c>
      <c r="I19" s="14">
        <f t="shared" si="3"/>
        <v>27.994283333333332</v>
      </c>
      <c r="K19" s="25"/>
      <c r="L19" s="25"/>
      <c r="M19" s="25"/>
      <c r="N19" s="25"/>
      <c r="O19" s="25"/>
      <c r="P19" s="25"/>
      <c r="Q19" s="25"/>
      <c r="R19" s="25"/>
    </row>
    <row r="20" spans="1:18" ht="30" x14ac:dyDescent="0.25">
      <c r="A20" s="15">
        <v>13</v>
      </c>
      <c r="B20" s="12" t="s">
        <v>35</v>
      </c>
      <c r="C20" s="15">
        <v>400</v>
      </c>
      <c r="D20" s="16" t="s">
        <v>34</v>
      </c>
      <c r="E20" s="15">
        <v>194</v>
      </c>
      <c r="F20" s="15">
        <v>191</v>
      </c>
      <c r="G20" s="15">
        <v>202.6</v>
      </c>
      <c r="H20" s="13">
        <f t="shared" si="2"/>
        <v>128.76274666666666</v>
      </c>
      <c r="I20" s="14">
        <f t="shared" si="3"/>
        <v>32.190686666666664</v>
      </c>
      <c r="K20" s="25"/>
      <c r="L20" s="25"/>
      <c r="M20" s="25"/>
      <c r="N20" s="25"/>
      <c r="O20" s="25"/>
      <c r="P20" s="25"/>
      <c r="Q20" s="25"/>
      <c r="R20" s="25"/>
    </row>
    <row r="21" spans="1:18" ht="30" x14ac:dyDescent="0.25">
      <c r="A21" s="21">
        <v>14</v>
      </c>
      <c r="B21" s="12" t="s">
        <v>36</v>
      </c>
      <c r="C21" s="21">
        <v>250</v>
      </c>
      <c r="D21" s="22" t="s">
        <v>11</v>
      </c>
      <c r="E21" s="21">
        <v>303.2</v>
      </c>
      <c r="F21" s="21">
        <v>312.89999999999998</v>
      </c>
      <c r="G21" s="21">
        <v>318</v>
      </c>
      <c r="H21" s="13">
        <f>(E21+F21+G21)/3*0.38*1.73</f>
        <v>204.69244666666663</v>
      </c>
      <c r="I21" s="14">
        <f>H21/C21*100</f>
        <v>81.876978666666659</v>
      </c>
      <c r="K21" s="25"/>
      <c r="L21" s="25"/>
      <c r="M21" s="25"/>
      <c r="N21" s="25"/>
      <c r="O21" s="25"/>
      <c r="P21" s="25"/>
      <c r="Q21" s="25"/>
      <c r="R21" s="25"/>
    </row>
    <row r="22" spans="1:18" ht="30" x14ac:dyDescent="0.25">
      <c r="A22" s="26">
        <v>15</v>
      </c>
      <c r="B22" s="32" t="s">
        <v>37</v>
      </c>
      <c r="C22" s="23">
        <v>250</v>
      </c>
      <c r="D22" s="22" t="s">
        <v>38</v>
      </c>
      <c r="E22" s="21">
        <v>182</v>
      </c>
      <c r="F22" s="21">
        <v>200</v>
      </c>
      <c r="G22" s="21">
        <v>203</v>
      </c>
      <c r="H22" s="13">
        <f>(E22+F22+G22)/3*0.38*1.73</f>
        <v>128.19299999999998</v>
      </c>
      <c r="I22" s="14">
        <f>H22/C22*100</f>
        <v>51.277199999999986</v>
      </c>
      <c r="K22" s="25"/>
      <c r="L22" s="25"/>
      <c r="M22" s="25"/>
      <c r="N22" s="25"/>
      <c r="O22" s="25"/>
      <c r="P22" s="25"/>
      <c r="Q22" s="25"/>
      <c r="R22" s="25"/>
    </row>
    <row r="23" spans="1:18" x14ac:dyDescent="0.25">
      <c r="A23" s="27"/>
      <c r="B23" s="33"/>
      <c r="C23" s="23">
        <v>250</v>
      </c>
      <c r="D23" s="22" t="s">
        <v>39</v>
      </c>
      <c r="E23" s="21">
        <v>221.3</v>
      </c>
      <c r="F23" s="21">
        <v>214.5</v>
      </c>
      <c r="G23" s="21">
        <v>201.8</v>
      </c>
      <c r="H23" s="13">
        <f t="shared" ref="H23:H25" si="4">(E23+F23+G23)/3*0.38*1.73</f>
        <v>139.71941333333334</v>
      </c>
      <c r="I23" s="14">
        <f t="shared" ref="I23:I25" si="5">H23/C23*100</f>
        <v>55.887765333333341</v>
      </c>
      <c r="K23" s="25"/>
      <c r="L23" s="25"/>
      <c r="M23" s="25"/>
      <c r="N23" s="25"/>
      <c r="O23" s="25"/>
      <c r="P23" s="25"/>
      <c r="Q23" s="25"/>
      <c r="R23" s="25"/>
    </row>
    <row r="24" spans="1:18" x14ac:dyDescent="0.25">
      <c r="A24" s="18">
        <v>16</v>
      </c>
      <c r="B24" s="12" t="s">
        <v>40</v>
      </c>
      <c r="C24" s="21">
        <v>100</v>
      </c>
      <c r="D24" s="22" t="s">
        <v>41</v>
      </c>
      <c r="E24" s="21">
        <v>62.8</v>
      </c>
      <c r="F24" s="21">
        <v>77</v>
      </c>
      <c r="G24" s="21">
        <v>81.2</v>
      </c>
      <c r="H24" s="13">
        <f t="shared" si="4"/>
        <v>48.428466666666672</v>
      </c>
      <c r="I24" s="14">
        <f t="shared" si="5"/>
        <v>48.428466666666672</v>
      </c>
      <c r="K24" s="25"/>
      <c r="L24" s="25"/>
      <c r="M24" s="25"/>
      <c r="N24" s="25"/>
      <c r="O24" s="25"/>
      <c r="P24" s="25"/>
      <c r="Q24" s="25"/>
      <c r="R24" s="25"/>
    </row>
    <row r="25" spans="1:18" x14ac:dyDescent="0.25">
      <c r="A25" s="18">
        <v>17</v>
      </c>
      <c r="B25" s="12" t="s">
        <v>42</v>
      </c>
      <c r="C25" s="21">
        <v>250</v>
      </c>
      <c r="D25" s="22" t="s">
        <v>43</v>
      </c>
      <c r="E25" s="21">
        <v>108</v>
      </c>
      <c r="F25" s="21">
        <v>94</v>
      </c>
      <c r="G25" s="21">
        <v>99</v>
      </c>
      <c r="H25" s="13">
        <f t="shared" si="4"/>
        <v>65.959133333333327</v>
      </c>
      <c r="I25" s="14">
        <f t="shared" si="5"/>
        <v>26.383653333333328</v>
      </c>
      <c r="K25" s="25"/>
      <c r="L25" s="25"/>
      <c r="M25" s="25"/>
      <c r="N25" s="25"/>
      <c r="O25" s="25"/>
      <c r="P25" s="25"/>
      <c r="Q25" s="25"/>
      <c r="R25" s="25"/>
    </row>
    <row r="26" spans="1:18" x14ac:dyDescent="0.25">
      <c r="A26" s="1">
        <v>18</v>
      </c>
      <c r="B26" s="12" t="s">
        <v>44</v>
      </c>
      <c r="C26" s="2">
        <v>160</v>
      </c>
      <c r="D26" s="22" t="s">
        <v>23</v>
      </c>
      <c r="E26" s="2">
        <v>36.9</v>
      </c>
      <c r="F26" s="2">
        <v>37.200000000000003</v>
      </c>
      <c r="G26" s="2">
        <v>39</v>
      </c>
      <c r="H26" s="13">
        <f>(E26+F26+G26)/3*0.38*1.73</f>
        <v>24.783979999999996</v>
      </c>
      <c r="I26" s="14">
        <f>H26/C26*100</f>
        <v>15.489987499999996</v>
      </c>
      <c r="K26" s="25"/>
      <c r="L26" s="25"/>
      <c r="M26" s="25"/>
      <c r="N26" s="25"/>
      <c r="O26" s="25"/>
      <c r="P26" s="25"/>
      <c r="Q26" s="25"/>
      <c r="R26" s="25"/>
    </row>
    <row r="27" spans="1:18" x14ac:dyDescent="0.25">
      <c r="A27" s="26">
        <v>19</v>
      </c>
      <c r="B27" s="28" t="s">
        <v>45</v>
      </c>
      <c r="C27" s="3">
        <v>100</v>
      </c>
      <c r="D27" s="22" t="s">
        <v>46</v>
      </c>
      <c r="E27" s="2">
        <v>100</v>
      </c>
      <c r="F27" s="2">
        <v>118</v>
      </c>
      <c r="G27" s="2">
        <v>109</v>
      </c>
      <c r="H27" s="13">
        <f>(E27+F27+G27)/3*0.38*1.73</f>
        <v>71.656599999999997</v>
      </c>
      <c r="I27" s="14">
        <f>H27/C27*100</f>
        <v>71.656599999999997</v>
      </c>
      <c r="K27" s="25"/>
      <c r="L27" s="25"/>
      <c r="M27" s="25"/>
      <c r="N27" s="25"/>
      <c r="O27" s="25"/>
      <c r="P27" s="25"/>
      <c r="Q27" s="25"/>
      <c r="R27" s="25"/>
    </row>
    <row r="28" spans="1:18" x14ac:dyDescent="0.25">
      <c r="A28" s="27"/>
      <c r="B28" s="29"/>
      <c r="C28" s="8">
        <v>0</v>
      </c>
      <c r="D28" s="10"/>
      <c r="E28" s="7"/>
      <c r="F28" s="7"/>
      <c r="G28" s="7"/>
      <c r="H28" s="13">
        <f t="shared" ref="H28" si="6">(E28+F28+G28)/3*0.38*1.73</f>
        <v>0</v>
      </c>
      <c r="I28" s="14">
        <v>0</v>
      </c>
      <c r="K28" s="25"/>
      <c r="L28" s="25"/>
      <c r="M28" s="25"/>
      <c r="N28" s="25"/>
      <c r="O28" s="25"/>
      <c r="P28" s="25"/>
      <c r="Q28" s="25"/>
      <c r="R28" s="25"/>
    </row>
    <row r="29" spans="1:18" x14ac:dyDescent="0.25">
      <c r="A29" s="26">
        <v>20</v>
      </c>
      <c r="B29" s="28" t="s">
        <v>47</v>
      </c>
      <c r="C29" s="11">
        <v>400</v>
      </c>
      <c r="D29" s="22" t="s">
        <v>49</v>
      </c>
      <c r="E29" s="9">
        <v>37.799999999999997</v>
      </c>
      <c r="F29" s="9">
        <v>37.5</v>
      </c>
      <c r="G29" s="9">
        <v>31.5</v>
      </c>
      <c r="H29" s="13">
        <f>(E29+F29+G29)/3*0.38*1.73</f>
        <v>23.40344</v>
      </c>
      <c r="I29" s="14">
        <f>H29/C29*100</f>
        <v>5.8508599999999999</v>
      </c>
      <c r="K29" s="25"/>
      <c r="L29" s="25"/>
      <c r="M29" s="25"/>
      <c r="N29" s="25"/>
      <c r="O29" s="25"/>
      <c r="P29" s="25"/>
      <c r="Q29" s="25"/>
      <c r="R29" s="25"/>
    </row>
    <row r="30" spans="1:18" x14ac:dyDescent="0.25">
      <c r="A30" s="27"/>
      <c r="B30" s="29"/>
      <c r="C30" s="11">
        <v>400</v>
      </c>
      <c r="D30" s="22" t="s">
        <v>48</v>
      </c>
      <c r="E30" s="9">
        <v>92.3</v>
      </c>
      <c r="F30" s="9">
        <v>98.4</v>
      </c>
      <c r="G30" s="9">
        <v>101</v>
      </c>
      <c r="H30" s="13">
        <f t="shared" ref="H30:I32" si="7">(E30+F30+G30)/3*0.38*1.73</f>
        <v>63.921193333333335</v>
      </c>
      <c r="I30" s="14">
        <f t="shared" ref="I30:I32" si="8">H30/C30*100</f>
        <v>15.980298333333334</v>
      </c>
      <c r="K30" s="25"/>
      <c r="L30" s="25"/>
      <c r="M30" s="25"/>
      <c r="N30" s="25"/>
      <c r="O30" s="25"/>
      <c r="P30" s="25"/>
      <c r="Q30" s="25"/>
      <c r="R30" s="25"/>
    </row>
    <row r="31" spans="1:18" x14ac:dyDescent="0.25">
      <c r="A31" s="18">
        <v>21</v>
      </c>
      <c r="B31" s="12" t="s">
        <v>50</v>
      </c>
      <c r="C31" s="21">
        <v>160</v>
      </c>
      <c r="D31" s="22" t="s">
        <v>51</v>
      </c>
      <c r="E31" s="21">
        <v>44</v>
      </c>
      <c r="F31" s="21">
        <v>44</v>
      </c>
      <c r="G31" s="21">
        <v>47.9</v>
      </c>
      <c r="H31" s="13">
        <f t="shared" si="7"/>
        <v>29.780220000000003</v>
      </c>
      <c r="I31" s="13">
        <f t="shared" si="7"/>
        <v>26.664192209333333</v>
      </c>
      <c r="K31" s="25"/>
      <c r="L31" s="25"/>
      <c r="M31" s="25"/>
      <c r="N31" s="25"/>
      <c r="O31" s="25"/>
      <c r="P31" s="25"/>
      <c r="Q31" s="25"/>
      <c r="R31" s="25"/>
    </row>
    <row r="32" spans="1:18" x14ac:dyDescent="0.25">
      <c r="A32" s="18">
        <v>22</v>
      </c>
      <c r="B32" s="19" t="s">
        <v>52</v>
      </c>
      <c r="C32" s="23">
        <v>40</v>
      </c>
      <c r="D32" s="22" t="s">
        <v>54</v>
      </c>
      <c r="E32" s="21">
        <v>64</v>
      </c>
      <c r="F32" s="21">
        <v>52.3</v>
      </c>
      <c r="G32" s="21">
        <v>49.3</v>
      </c>
      <c r="H32" s="13">
        <f t="shared" si="7"/>
        <v>36.28848</v>
      </c>
      <c r="I32" s="14">
        <f t="shared" si="8"/>
        <v>90.721199999999996</v>
      </c>
      <c r="K32" s="25"/>
      <c r="L32" s="25"/>
      <c r="M32" s="25"/>
      <c r="N32" s="25"/>
      <c r="O32" s="25"/>
      <c r="P32" s="25"/>
      <c r="Q32" s="25"/>
      <c r="R32" s="25"/>
    </row>
    <row r="33" spans="1:18" x14ac:dyDescent="0.25">
      <c r="A33" s="20">
        <v>23</v>
      </c>
      <c r="B33" s="12" t="s">
        <v>53</v>
      </c>
      <c r="C33" s="21">
        <v>100</v>
      </c>
      <c r="D33" s="22" t="s">
        <v>54</v>
      </c>
      <c r="E33" s="21">
        <v>101</v>
      </c>
      <c r="F33" s="21">
        <v>98</v>
      </c>
      <c r="G33" s="21">
        <v>99.3</v>
      </c>
      <c r="H33" s="13">
        <f>(E33+F33+G33)/3*0.38*1.73</f>
        <v>65.367473333333336</v>
      </c>
      <c r="I33" s="14">
        <f>H33/C33*100</f>
        <v>65.367473333333336</v>
      </c>
      <c r="K33" s="25"/>
      <c r="L33" s="25"/>
      <c r="M33" s="25"/>
      <c r="N33" s="25"/>
      <c r="O33" s="25"/>
      <c r="P33" s="25"/>
      <c r="Q33" s="25"/>
      <c r="R33" s="25"/>
    </row>
    <row r="34" spans="1:18" x14ac:dyDescent="0.25">
      <c r="B34" s="6" t="s">
        <v>12</v>
      </c>
      <c r="K34" s="25"/>
      <c r="L34" s="25"/>
      <c r="M34" s="25"/>
      <c r="N34" s="25"/>
      <c r="O34" s="25"/>
      <c r="P34" s="25"/>
      <c r="Q34" s="25"/>
      <c r="R34" s="25"/>
    </row>
    <row r="35" spans="1:18" x14ac:dyDescent="0.25">
      <c r="K35" s="25"/>
      <c r="L35" s="25"/>
      <c r="M35" s="25"/>
      <c r="N35" s="25"/>
      <c r="O35" s="25"/>
      <c r="P35" s="25"/>
      <c r="Q35" s="25"/>
      <c r="R35" s="25"/>
    </row>
  </sheetData>
  <mergeCells count="18">
    <mergeCell ref="A2:H2"/>
    <mergeCell ref="E4:I4"/>
    <mergeCell ref="E5:G5"/>
    <mergeCell ref="H5:H6"/>
    <mergeCell ref="I5:I6"/>
    <mergeCell ref="D4:D6"/>
    <mergeCell ref="C4:C6"/>
    <mergeCell ref="B4:B6"/>
    <mergeCell ref="A4:A6"/>
    <mergeCell ref="A3:I3"/>
    <mergeCell ref="A27:A28"/>
    <mergeCell ref="B27:B28"/>
    <mergeCell ref="B29:B30"/>
    <mergeCell ref="A29:A30"/>
    <mergeCell ref="B7:B8"/>
    <mergeCell ref="A7:A8"/>
    <mergeCell ref="A22:A23"/>
    <mergeCell ref="B22:B23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2012-08-24T12:44:43Z</cp:lastPrinted>
  <dcterms:created xsi:type="dcterms:W3CDTF">2012-08-20T11:12:04Z</dcterms:created>
  <dcterms:modified xsi:type="dcterms:W3CDTF">2017-03-03T05:54:52Z</dcterms:modified>
</cp:coreProperties>
</file>